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9980" windowHeight="8076" activeTab="1"/>
  </bookViews>
  <sheets>
    <sheet name="Example" sheetId="1" r:id="rId1"/>
    <sheet name="WL Res Contract Budget Template" sheetId="2" r:id="rId2"/>
  </sheets>
  <definedNames>
    <definedName name="Dropdown1" localSheetId="0">Example!$A$4</definedName>
    <definedName name="Text64" localSheetId="0">Example!$A$1</definedName>
    <definedName name="Text65" localSheetId="0">Example!#REF!</definedName>
    <definedName name="Text66" localSheetId="0">Example!#REF!</definedName>
    <definedName name="Text68" localSheetId="0">Example!#REF!</definedName>
  </definedNames>
  <calcPr calcId="145621"/>
</workbook>
</file>

<file path=xl/calcChain.xml><?xml version="1.0" encoding="utf-8"?>
<calcChain xmlns="http://schemas.openxmlformats.org/spreadsheetml/2006/main">
  <c r="C14" i="2" l="1"/>
  <c r="C16" i="2" s="1"/>
  <c r="C20" i="2" s="1"/>
  <c r="D14" i="2"/>
  <c r="D16" i="2" s="1"/>
  <c r="D18" i="2" s="1"/>
  <c r="E14" i="2"/>
  <c r="B14" i="2"/>
  <c r="B15" i="2" s="1"/>
  <c r="F15" i="2" s="1"/>
  <c r="I8" i="2"/>
  <c r="F8" i="2"/>
  <c r="F7" i="2"/>
  <c r="F9" i="2"/>
  <c r="F10" i="2"/>
  <c r="F11" i="2"/>
  <c r="F12" i="2"/>
  <c r="F13" i="2"/>
  <c r="E16" i="2"/>
  <c r="E18" i="2" s="1"/>
  <c r="F6" i="2"/>
  <c r="D24" i="1"/>
  <c r="D30" i="1" s="1"/>
  <c r="D8" i="1"/>
  <c r="D14" i="1" s="1"/>
  <c r="F6" i="1"/>
  <c r="F8" i="1"/>
  <c r="F14" i="1" s="1"/>
  <c r="F22" i="1"/>
  <c r="F30" i="1" s="1"/>
  <c r="F24" i="1"/>
  <c r="C24" i="1"/>
  <c r="C30" i="1"/>
  <c r="C32" i="1" s="1"/>
  <c r="C8" i="1"/>
  <c r="C14" i="1"/>
  <c r="C15" i="1" s="1"/>
  <c r="B39" i="1"/>
  <c r="E39" i="1"/>
  <c r="E8" i="1"/>
  <c r="E14" i="1"/>
  <c r="E24" i="1"/>
  <c r="E30" i="1" s="1"/>
  <c r="B8" i="1"/>
  <c r="B14" i="1" s="1"/>
  <c r="B24" i="1"/>
  <c r="B30" i="1" s="1"/>
  <c r="F36" i="1"/>
  <c r="C31" i="1"/>
  <c r="E20" i="2" l="1"/>
  <c r="D20" i="2"/>
  <c r="F14" i="2"/>
  <c r="E16" i="1"/>
  <c r="D15" i="1"/>
  <c r="D16" i="1" s="1"/>
  <c r="B31" i="1"/>
  <c r="B32" i="1" s="1"/>
  <c r="F31" i="1"/>
  <c r="F32" i="1" s="1"/>
  <c r="D31" i="1"/>
  <c r="D32" i="1" s="1"/>
  <c r="B15" i="1"/>
  <c r="B16" i="1"/>
  <c r="C34" i="1"/>
  <c r="F15" i="1"/>
  <c r="F16" i="1"/>
  <c r="E31" i="1"/>
  <c r="E32" i="1" s="1"/>
  <c r="E33" i="1" s="1"/>
  <c r="C16" i="1"/>
  <c r="B16" i="2"/>
  <c r="B20" i="2" s="1"/>
  <c r="C18" i="2"/>
  <c r="E15" i="1"/>
  <c r="D33" i="1" l="1"/>
  <c r="D34" i="1"/>
  <c r="F33" i="1"/>
  <c r="C33" i="1"/>
  <c r="B33" i="1"/>
  <c r="D37" i="1"/>
  <c r="D17" i="1"/>
  <c r="D18" i="1"/>
  <c r="D19" i="1" s="1"/>
  <c r="C35" i="1"/>
  <c r="F34" i="1"/>
  <c r="E37" i="1"/>
  <c r="E38" i="1" s="1"/>
  <c r="E17" i="1"/>
  <c r="F18" i="2"/>
  <c r="C18" i="1"/>
  <c r="C17" i="1"/>
  <c r="C37" i="1"/>
  <c r="F37" i="1"/>
  <c r="F38" i="1" s="1"/>
  <c r="F17" i="1"/>
  <c r="B17" i="1"/>
  <c r="B37" i="1"/>
  <c r="F16" i="2"/>
  <c r="F20" i="2" l="1"/>
  <c r="E19" i="2"/>
  <c r="F18" i="1"/>
  <c r="F19" i="1" s="1"/>
  <c r="C19" i="1"/>
  <c r="F17" i="2"/>
  <c r="C17" i="2"/>
  <c r="E17" i="2"/>
  <c r="D17" i="2"/>
  <c r="D19" i="2"/>
  <c r="F19" i="2"/>
  <c r="F35" i="1"/>
  <c r="F39" i="1"/>
  <c r="F40" i="1" s="1"/>
  <c r="B38" i="1"/>
  <c r="C38" i="1"/>
  <c r="C19" i="2"/>
  <c r="B17" i="2"/>
  <c r="C39" i="1"/>
  <c r="C40" i="1" s="1"/>
  <c r="D38" i="1"/>
  <c r="D35" i="1"/>
  <c r="D39" i="1"/>
  <c r="D40" i="1" s="1"/>
</calcChain>
</file>

<file path=xl/sharedStrings.xml><?xml version="1.0" encoding="utf-8"?>
<sst xmlns="http://schemas.openxmlformats.org/spreadsheetml/2006/main" count="87" uniqueCount="46">
  <si>
    <r>
      <t xml:space="preserve">Personnel  </t>
    </r>
    <r>
      <rPr>
        <b/>
        <sz val="1"/>
        <rFont val="MS Mincho"/>
        <family val="3"/>
      </rPr>
      <t> </t>
    </r>
  </si>
  <si>
    <r>
      <t xml:space="preserve">  </t>
    </r>
    <r>
      <rPr>
        <i/>
        <sz val="1"/>
        <rFont val="MS Mincho"/>
        <family val="3"/>
      </rPr>
      <t> </t>
    </r>
  </si>
  <si>
    <r>
      <t xml:space="preserve">Travel  </t>
    </r>
    <r>
      <rPr>
        <b/>
        <sz val="1"/>
        <rFont val="MS Mincho"/>
        <family val="3"/>
      </rPr>
      <t> </t>
    </r>
  </si>
  <si>
    <t>     </t>
  </si>
  <si>
    <r>
      <t xml:space="preserve">Equipment </t>
    </r>
    <r>
      <rPr>
        <b/>
        <sz val="1"/>
        <rFont val="MS Mincho"/>
        <family val="3"/>
      </rPr>
      <t> </t>
    </r>
  </si>
  <si>
    <r>
      <t xml:space="preserve">Supplies </t>
    </r>
    <r>
      <rPr>
        <b/>
        <sz val="1"/>
        <rFont val="MS Mincho"/>
        <family val="3"/>
      </rPr>
      <t> </t>
    </r>
  </si>
  <si>
    <r>
      <t xml:space="preserve"> </t>
    </r>
    <r>
      <rPr>
        <i/>
        <sz val="1"/>
        <rFont val="MS Mincho"/>
        <family val="3"/>
      </rPr>
      <t> </t>
    </r>
  </si>
  <si>
    <r>
      <t xml:space="preserve">Miscellaneous </t>
    </r>
    <r>
      <rPr>
        <sz val="8"/>
        <rFont val="MS Mincho"/>
        <family val="3"/>
      </rPr>
      <t> </t>
    </r>
    <r>
      <rPr>
        <sz val="8"/>
        <rFont val="Arial"/>
        <family val="2"/>
      </rPr>
      <t xml:space="preserve"> Inkind aircraft rental</t>
    </r>
  </si>
  <si>
    <r>
      <t xml:space="preserve">Total Direct Cost  </t>
    </r>
    <r>
      <rPr>
        <sz val="1"/>
        <rFont val="MS Mincho"/>
        <family val="3"/>
      </rPr>
      <t> </t>
    </r>
  </si>
  <si>
    <t xml:space="preserve">FISCAL YEAR 2 </t>
  </si>
  <si>
    <t>FISCAL YEAR 3</t>
  </si>
  <si>
    <t>Cost Category</t>
  </si>
  <si>
    <r>
      <t>FISCAL YEAR 1</t>
    </r>
    <r>
      <rPr>
        <b/>
        <sz val="10"/>
        <rFont val="Arial"/>
        <family val="2"/>
      </rPr>
      <t xml:space="preserve"> </t>
    </r>
  </si>
  <si>
    <t>Total</t>
  </si>
  <si>
    <r>
      <t xml:space="preserve">Reimbursable Request     </t>
    </r>
    <r>
      <rPr>
        <sz val="8"/>
        <rFont val="Arial"/>
        <family val="2"/>
      </rPr>
      <t xml:space="preserve">(amount requested from TPWD) </t>
    </r>
    <r>
      <rPr>
        <sz val="11"/>
        <rFont val="Arial"/>
        <family val="2"/>
      </rPr>
      <t> </t>
    </r>
  </si>
  <si>
    <t>Nonfederal Match ($)</t>
  </si>
  <si>
    <t>Total year 1 (%)</t>
  </si>
  <si>
    <t>Total Year 2 (%)</t>
  </si>
  <si>
    <t>GrandTotal (%)</t>
  </si>
  <si>
    <r>
      <t xml:space="preserve">Salaries </t>
    </r>
    <r>
      <rPr>
        <sz val="8"/>
        <rFont val="Arial"/>
        <family val="2"/>
      </rPr>
      <t>(1x12mo &amp; 1 x6mo MS students)</t>
    </r>
  </si>
  <si>
    <r>
      <t>Temp Salaries</t>
    </r>
    <r>
      <rPr>
        <sz val="8"/>
        <rFont val="Arial"/>
        <family val="2"/>
      </rPr>
      <t xml:space="preserve"> (2 Technicians/ 3mo ea)</t>
    </r>
  </si>
  <si>
    <r>
      <t>Fringe Benefits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(25%)</t>
    </r>
  </si>
  <si>
    <r>
      <t xml:space="preserve">Indirect Charges </t>
    </r>
    <r>
      <rPr>
        <sz val="8"/>
        <rFont val="Arial"/>
        <family val="2"/>
      </rPr>
      <t xml:space="preserve">(Not to exceed 15%)  </t>
    </r>
    <r>
      <rPr>
        <sz val="1"/>
        <rFont val="MS Mincho"/>
        <family val="3"/>
      </rPr>
      <t> </t>
    </r>
  </si>
  <si>
    <r>
      <t xml:space="preserve">Salaries </t>
    </r>
    <r>
      <rPr>
        <sz val="8"/>
        <rFont val="Arial"/>
        <family val="2"/>
      </rPr>
      <t>(2x12mo MS students)</t>
    </r>
  </si>
  <si>
    <r>
      <t xml:space="preserve">Fringe Benefits </t>
    </r>
    <r>
      <rPr>
        <sz val="8"/>
        <rFont val="Arial"/>
        <family val="2"/>
      </rPr>
      <t>(25%)</t>
    </r>
  </si>
  <si>
    <r>
      <t>Indirect Charges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(Not to exceed 15%)  </t>
    </r>
    <r>
      <rPr>
        <sz val="8"/>
        <rFont val="MS Mincho"/>
        <family val="3"/>
      </rPr>
      <t> </t>
    </r>
  </si>
  <si>
    <t>GRAND TOTAL</t>
  </si>
  <si>
    <r>
      <t xml:space="preserve">Partner Contributions, </t>
    </r>
    <r>
      <rPr>
        <sz val="8"/>
        <rFont val="Arial"/>
        <family val="2"/>
      </rPr>
      <t>if any (non-federal match provided)                                               i.e. “</t>
    </r>
    <r>
      <rPr>
        <u/>
        <sz val="8"/>
        <rFont val="Arial"/>
        <family val="2"/>
      </rPr>
      <t xml:space="preserve">       </t>
    </r>
    <r>
      <rPr>
        <sz val="8"/>
        <rFont val="Arial"/>
        <family val="2"/>
      </rPr>
      <t>NGO“</t>
    </r>
    <r>
      <rPr>
        <sz val="11"/>
        <rFont val="Arial"/>
        <family val="2"/>
      </rPr>
      <t xml:space="preserve">         </t>
    </r>
    <r>
      <rPr>
        <b/>
        <sz val="11"/>
        <rFont val="Arial"/>
        <family val="2"/>
      </rPr>
      <t xml:space="preserve">       eg. </t>
    </r>
    <r>
      <rPr>
        <b/>
        <u/>
        <sz val="10"/>
        <rFont val="Arial"/>
        <family val="2"/>
      </rPr>
      <t>Wild Cat Found.</t>
    </r>
  </si>
  <si>
    <r>
      <t>Nonfederal Match</t>
    </r>
    <r>
      <rPr>
        <sz val="8"/>
        <rFont val="Arial"/>
        <family val="2"/>
      </rPr>
      <t xml:space="preserve"> (total must be &gt; 25%)</t>
    </r>
  </si>
  <si>
    <r>
      <t xml:space="preserve">Subcontractor Services: </t>
    </r>
    <r>
      <rPr>
        <sz val="8"/>
        <rFont val="Arial"/>
        <family val="2"/>
      </rPr>
      <t>GPS coordinates</t>
    </r>
  </si>
  <si>
    <r>
      <t xml:space="preserve">Subcontractor Services: </t>
    </r>
    <r>
      <rPr>
        <sz val="8"/>
        <rFont val="Arial"/>
        <family val="2"/>
      </rPr>
      <t>GPS coordinates</t>
    </r>
    <r>
      <rPr>
        <sz val="8"/>
        <rFont val="MS Mincho"/>
        <family val="3"/>
      </rPr>
      <t> </t>
    </r>
  </si>
  <si>
    <r>
      <t xml:space="preserve">Primary Applicant Share, </t>
    </r>
    <r>
      <rPr>
        <sz val="8"/>
        <rFont val="Arial"/>
        <family val="2"/>
      </rPr>
      <t xml:space="preserve">if any                   (non-federal match provided)                          i.e. “ </t>
    </r>
    <r>
      <rPr>
        <u/>
        <sz val="8"/>
        <rFont val="Arial"/>
        <family val="2"/>
      </rPr>
      <t xml:space="preserve">        " </t>
    </r>
    <r>
      <rPr>
        <sz val="8"/>
        <rFont val="Arial"/>
        <family val="2"/>
      </rPr>
      <t>University</t>
    </r>
    <r>
      <rPr>
        <b/>
        <sz val="11"/>
        <rFont val="Arial"/>
        <family val="2"/>
      </rPr>
      <t xml:space="preserve">         eg</t>
    </r>
    <r>
      <rPr>
        <b/>
        <sz val="10"/>
        <rFont val="Arial"/>
        <family val="2"/>
      </rPr>
      <t xml:space="preserve">. </t>
    </r>
    <r>
      <rPr>
        <b/>
        <u/>
        <sz val="10"/>
        <rFont val="Arial"/>
        <family val="2"/>
      </rPr>
      <t>XYZ University</t>
    </r>
  </si>
  <si>
    <r>
      <t xml:space="preserve">Partner Contributions, </t>
    </r>
    <r>
      <rPr>
        <sz val="8"/>
        <rFont val="Arial"/>
        <family val="2"/>
      </rPr>
      <t>if any  (non-federal match provided)                                    i.e. “</t>
    </r>
    <r>
      <rPr>
        <u/>
        <sz val="8"/>
        <rFont val="Arial"/>
        <family val="2"/>
      </rPr>
      <t xml:space="preserve">      </t>
    </r>
    <r>
      <rPr>
        <sz val="8"/>
        <rFont val="Arial"/>
        <family val="2"/>
      </rPr>
      <t>" Ageny/Corporation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          eg. </t>
    </r>
    <r>
      <rPr>
        <b/>
        <u/>
        <sz val="11"/>
        <rFont val="Arial"/>
        <family val="2"/>
      </rPr>
      <t>USFWS</t>
    </r>
  </si>
  <si>
    <r>
      <t xml:space="preserve">Equipment </t>
    </r>
    <r>
      <rPr>
        <sz val="8"/>
        <rFont val="Arial"/>
        <family val="2"/>
      </rPr>
      <t>(YR2: $6K in Receivers to Univ from USGS)</t>
    </r>
  </si>
  <si>
    <r>
      <t>HYPOTHETICAL EXAMPLE - Estimated Research Project Budget: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Three partners with 2 (TPWD &amp; USFWS) providing 100% federal funds &amp; XYZ University providing $6K in equipment from USGS (federal) in 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year.  This project qualifies for FedAid Wild. Restor. grant (&gt;25% nonfederal match) but not Statewide WL Grant (&gt;50% match)</t>
    </r>
    <r>
      <rPr>
        <sz val="8"/>
        <rFont val="MS Mincho"/>
        <family val="3"/>
      </rPr>
      <t> </t>
    </r>
  </si>
  <si>
    <r>
      <t xml:space="preserve">PI/GS Salaries </t>
    </r>
    <r>
      <rPr>
        <sz val="8"/>
        <rFont val="Arial"/>
        <family val="2"/>
      </rPr>
      <t>(  )</t>
    </r>
  </si>
  <si>
    <r>
      <t>Temp Salaries</t>
    </r>
    <r>
      <rPr>
        <sz val="8"/>
        <rFont val="Arial"/>
        <family val="2"/>
      </rPr>
      <t xml:space="preserve"> (  )</t>
    </r>
  </si>
  <si>
    <r>
      <t xml:space="preserve">Subcontractor Services: </t>
    </r>
    <r>
      <rPr>
        <sz val="8"/>
        <rFont val="MS Mincho"/>
        <family val="3"/>
      </rPr>
      <t> </t>
    </r>
  </si>
  <si>
    <t>Miscellaneous:</t>
  </si>
  <si>
    <r>
      <t>Fringe Benefits</t>
    </r>
    <r>
      <rPr>
        <sz val="10"/>
        <rFont val="Arial"/>
        <family val="2"/>
      </rPr>
      <t xml:space="preserve"> </t>
    </r>
  </si>
  <si>
    <r>
      <t xml:space="preserve">Primary Applicant Share, </t>
    </r>
    <r>
      <rPr>
        <sz val="8"/>
        <rFont val="Arial"/>
        <family val="2"/>
      </rPr>
      <t xml:space="preserve">if any                   (match provided)                          i.e. “ </t>
    </r>
    <r>
      <rPr>
        <u/>
        <sz val="8"/>
        <rFont val="Arial"/>
        <family val="2"/>
      </rPr>
      <t xml:space="preserve">       </t>
    </r>
    <r>
      <rPr>
        <sz val="8"/>
        <rFont val="Arial"/>
        <family val="2"/>
      </rPr>
      <t xml:space="preserve"> " University</t>
    </r>
    <r>
      <rPr>
        <b/>
        <sz val="11"/>
        <rFont val="Arial"/>
        <family val="2"/>
      </rPr>
      <t xml:space="preserve"> </t>
    </r>
  </si>
  <si>
    <r>
      <t xml:space="preserve">Partner Contributions, </t>
    </r>
    <r>
      <rPr>
        <sz val="8"/>
        <rFont val="Arial"/>
        <family val="2"/>
      </rPr>
      <t>if any   (match provided)                                               i.e. “</t>
    </r>
    <r>
      <rPr>
        <u/>
        <sz val="8"/>
        <rFont val="Arial"/>
        <family val="2"/>
      </rPr>
      <t xml:space="preserve">        </t>
    </r>
    <r>
      <rPr>
        <sz val="8"/>
        <rFont val="Arial"/>
        <family val="2"/>
      </rPr>
      <t>" NGO, etc</t>
    </r>
    <r>
      <rPr>
        <sz val="11"/>
        <rFont val="Arial"/>
        <family val="2"/>
      </rPr>
      <t> </t>
    </r>
  </si>
  <si>
    <r>
      <t xml:space="preserve">Partner Contributions, </t>
    </r>
    <r>
      <rPr>
        <sz val="8"/>
        <rFont val="Arial"/>
        <family val="2"/>
      </rPr>
      <t>if any  (match provided)                                    i.e. “</t>
    </r>
    <r>
      <rPr>
        <u/>
        <sz val="8"/>
        <rFont val="Arial"/>
        <family val="2"/>
      </rPr>
      <t xml:space="preserve">      </t>
    </r>
    <r>
      <rPr>
        <sz val="8"/>
        <rFont val="Arial"/>
        <family val="2"/>
      </rPr>
      <t>" Ageny/Corporation?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/>
    </r>
  </si>
  <si>
    <t xml:space="preserve"> Match ($)</t>
  </si>
  <si>
    <t xml:space="preserve">FISCAL YEAR </t>
  </si>
  <si>
    <r>
      <t>Habitat Enhancement Application Budget:</t>
    </r>
    <r>
      <rPr>
        <sz val="11"/>
        <rFont val="Arial"/>
        <family val="2"/>
      </rPr>
      <t xml:space="preserve">  </t>
    </r>
    <r>
      <rPr>
        <sz val="8"/>
        <rFont val="Arial"/>
        <family val="2"/>
      </rPr>
      <t>Estimate Your Annual &amp; Total Project Costs - Use additional pages, if necessary.  Insert values for FY15 and calculate total amounts.  Remember proposals should include  nonfederal match.  The more nonfederal match provided, the higher probability of approval.</t>
    </r>
    <r>
      <rPr>
        <sz val="8"/>
        <rFont val="MS Mincho"/>
        <family val="3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</si>
</sst>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2" formatCode="_(&quot;$&quot;* #,##0_);_(&quot;$&quot;* \(#,##0\);_(&quot;$&quot;* &quot;-&quot;_);_(@_)"/>
    <numFmt numFmtId="164" formatCode="&quot;$&quot;#,##0"/>
  </numFmts>
  <fonts count="19" x14ac:knownFonts="1">
    <font>
      <sz val="10"/>
      <name val="Arial"/>
    </font>
    <font>
      <b/>
      <sz val="10"/>
      <name val="Arial"/>
      <family val="2"/>
    </font>
    <font>
      <b/>
      <sz val="1"/>
      <name val="MS Mincho"/>
      <family val="3"/>
    </font>
    <font>
      <b/>
      <sz val="8"/>
      <name val="Arial"/>
      <family val="2"/>
    </font>
    <font>
      <b/>
      <u/>
      <sz val="10"/>
      <name val="Arial"/>
      <family val="2"/>
    </font>
    <font>
      <sz val="1"/>
      <name val="MS Mincho"/>
      <family val="3"/>
    </font>
    <font>
      <sz val="10"/>
      <name val="Arial"/>
      <family val="2"/>
    </font>
    <font>
      <i/>
      <sz val="10"/>
      <name val="Arial"/>
      <family val="2"/>
    </font>
    <font>
      <i/>
      <sz val="1"/>
      <name val="MS Mincho"/>
      <family val="3"/>
    </font>
    <font>
      <i/>
      <sz val="10"/>
      <name val="MS Mincho"/>
      <family val="3"/>
    </font>
    <font>
      <sz val="10"/>
      <name val="MS Mincho"/>
      <family val="3"/>
    </font>
    <font>
      <sz val="8"/>
      <name val="Arial"/>
      <family val="2"/>
    </font>
    <font>
      <sz val="8"/>
      <name val="MS Mincho"/>
      <family val="3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/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2"/>
    </xf>
    <xf numFmtId="0" fontId="4" fillId="0" borderId="0" xfId="0" applyFont="1" applyBorder="1" applyAlignment="1">
      <alignment wrapText="1"/>
    </xf>
    <xf numFmtId="164" fontId="0" fillId="0" borderId="0" xfId="0" applyNumberFormat="1"/>
    <xf numFmtId="0" fontId="1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 applyProtection="1">
      <alignment horizontal="center" vertical="top" wrapText="1"/>
      <protection locked="0"/>
    </xf>
    <xf numFmtId="164" fontId="9" fillId="0" borderId="0" xfId="0" applyNumberFormat="1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42" fontId="6" fillId="0" borderId="0" xfId="0" applyNumberFormat="1" applyFont="1" applyBorder="1" applyAlignment="1">
      <alignment horizontal="center" vertical="top" wrapText="1"/>
    </xf>
    <xf numFmtId="5" fontId="7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164" fontId="7" fillId="2" borderId="0" xfId="0" applyNumberFormat="1" applyFont="1" applyFill="1" applyBorder="1" applyAlignment="1" applyProtection="1">
      <alignment horizontal="center" vertical="top" wrapText="1"/>
      <protection locked="0"/>
    </xf>
    <xf numFmtId="5" fontId="6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5" fontId="7" fillId="0" borderId="3" xfId="0" applyNumberFormat="1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9" fontId="7" fillId="0" borderId="2" xfId="0" applyNumberFormat="1" applyFont="1" applyBorder="1" applyAlignment="1">
      <alignment horizontal="center" vertical="top" wrapText="1"/>
    </xf>
    <xf numFmtId="164" fontId="7" fillId="0" borderId="0" xfId="0" applyNumberFormat="1" applyFont="1" applyFill="1" applyBorder="1" applyAlignment="1" applyProtection="1">
      <alignment horizontal="center" vertical="top" wrapText="1"/>
      <protection locked="0"/>
    </xf>
    <xf numFmtId="10" fontId="0" fillId="0" borderId="0" xfId="0" applyNumberForma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pane ySplit="3" topLeftCell="A27" activePane="bottomLeft" state="frozen"/>
      <selection pane="bottomLeft" activeCell="B39" sqref="B39"/>
    </sheetView>
  </sheetViews>
  <sheetFormatPr defaultRowHeight="13.2" x14ac:dyDescent="0.25"/>
  <cols>
    <col min="1" max="1" width="41.109375" customWidth="1"/>
    <col min="2" max="2" width="15.5546875" customWidth="1"/>
    <col min="3" max="5" width="21" customWidth="1"/>
    <col min="6" max="6" width="10.109375" customWidth="1"/>
  </cols>
  <sheetData>
    <row r="1" spans="1:7" x14ac:dyDescent="0.25">
      <c r="A1" s="29" t="s">
        <v>34</v>
      </c>
      <c r="B1" s="30"/>
      <c r="C1" s="30"/>
      <c r="D1" s="30"/>
      <c r="E1" s="30"/>
      <c r="F1" s="30"/>
    </row>
    <row r="2" spans="1:7" ht="12.75" customHeight="1" thickBot="1" x14ac:dyDescent="0.3">
      <c r="A2" s="31"/>
      <c r="B2" s="31"/>
      <c r="C2" s="31"/>
      <c r="D2" s="31"/>
      <c r="E2" s="31"/>
      <c r="F2" s="31"/>
    </row>
    <row r="3" spans="1:7" ht="70.5" customHeight="1" thickTop="1" thickBot="1" x14ac:dyDescent="0.3">
      <c r="A3" s="9" t="s">
        <v>11</v>
      </c>
      <c r="B3" s="9" t="s">
        <v>14</v>
      </c>
      <c r="C3" s="9" t="s">
        <v>31</v>
      </c>
      <c r="D3" s="9" t="s">
        <v>27</v>
      </c>
      <c r="E3" s="9" t="s">
        <v>32</v>
      </c>
      <c r="F3" s="9" t="s">
        <v>13</v>
      </c>
    </row>
    <row r="4" spans="1:7" ht="14.25" customHeight="1" thickTop="1" x14ac:dyDescent="0.25">
      <c r="A4" s="7" t="s">
        <v>12</v>
      </c>
      <c r="B4" s="19"/>
      <c r="C4" s="19"/>
      <c r="D4" s="19"/>
      <c r="E4" s="19"/>
      <c r="F4" s="19"/>
    </row>
    <row r="5" spans="1:7" x14ac:dyDescent="0.25">
      <c r="A5" s="4" t="s">
        <v>0</v>
      </c>
      <c r="B5" s="5"/>
      <c r="C5" s="5" t="s">
        <v>1</v>
      </c>
      <c r="D5" s="19"/>
      <c r="E5" s="19"/>
      <c r="F5" s="19"/>
    </row>
    <row r="6" spans="1:7" ht="12.75" customHeight="1" x14ac:dyDescent="0.25">
      <c r="A6" s="6" t="s">
        <v>19</v>
      </c>
      <c r="B6" s="11">
        <v>15000</v>
      </c>
      <c r="C6" s="11">
        <v>4000</v>
      </c>
      <c r="D6" s="11">
        <v>10000</v>
      </c>
      <c r="E6" s="12"/>
      <c r="F6" s="11">
        <f>SUM(B6:E6)</f>
        <v>29000</v>
      </c>
    </row>
    <row r="7" spans="1:7" x14ac:dyDescent="0.25">
      <c r="A7" s="6" t="s">
        <v>20</v>
      </c>
      <c r="B7" s="11"/>
      <c r="C7" s="11">
        <v>6000</v>
      </c>
      <c r="D7" s="11"/>
      <c r="E7" s="12"/>
      <c r="F7" s="11">
        <v>6000</v>
      </c>
    </row>
    <row r="8" spans="1:7" x14ac:dyDescent="0.25">
      <c r="A8" s="6" t="s">
        <v>21</v>
      </c>
      <c r="B8" s="11">
        <f>0.25*(B6+B7)</f>
        <v>3750</v>
      </c>
      <c r="C8" s="11">
        <f>0.25*(C6+C7)</f>
        <v>2500</v>
      </c>
      <c r="D8" s="11">
        <f>0.25*(D6+D7)</f>
        <v>2500</v>
      </c>
      <c r="E8" s="11">
        <f>0.25*(E6+E7)</f>
        <v>0</v>
      </c>
      <c r="F8" s="11">
        <f>0.25*(F6+F7)</f>
        <v>8750</v>
      </c>
    </row>
    <row r="9" spans="1:7" x14ac:dyDescent="0.25">
      <c r="A9" s="4" t="s">
        <v>2</v>
      </c>
      <c r="B9" s="13">
        <v>500</v>
      </c>
      <c r="C9" s="13">
        <v>500</v>
      </c>
      <c r="D9" s="14" t="s">
        <v>3</v>
      </c>
      <c r="E9" s="15" t="s">
        <v>3</v>
      </c>
      <c r="F9" s="11">
        <v>1000</v>
      </c>
    </row>
    <row r="10" spans="1:7" x14ac:dyDescent="0.25">
      <c r="A10" s="4" t="s">
        <v>4</v>
      </c>
      <c r="B10" s="13">
        <v>6000</v>
      </c>
      <c r="C10" s="13">
        <v>6000</v>
      </c>
      <c r="D10" s="11">
        <v>3000</v>
      </c>
      <c r="E10" s="15" t="s">
        <v>3</v>
      </c>
      <c r="F10" s="11">
        <v>15000</v>
      </c>
    </row>
    <row r="11" spans="1:7" x14ac:dyDescent="0.25">
      <c r="A11" s="4" t="s">
        <v>5</v>
      </c>
      <c r="B11" s="13">
        <v>200</v>
      </c>
      <c r="C11" s="13">
        <v>1200</v>
      </c>
      <c r="D11" s="14" t="s">
        <v>3</v>
      </c>
      <c r="E11" s="15" t="s">
        <v>3</v>
      </c>
      <c r="F11" s="11">
        <v>1400</v>
      </c>
    </row>
    <row r="12" spans="1:7" ht="12.75" customHeight="1" x14ac:dyDescent="0.25">
      <c r="A12" s="4" t="s">
        <v>30</v>
      </c>
      <c r="B12" s="13">
        <v>6500</v>
      </c>
      <c r="C12" s="13" t="s">
        <v>6</v>
      </c>
      <c r="D12" s="11">
        <v>6500</v>
      </c>
      <c r="E12" s="15" t="s">
        <v>3</v>
      </c>
      <c r="F12" s="11">
        <v>13000</v>
      </c>
    </row>
    <row r="13" spans="1:7" x14ac:dyDescent="0.25">
      <c r="A13" s="4" t="s">
        <v>7</v>
      </c>
      <c r="B13" s="13">
        <v>0</v>
      </c>
      <c r="C13" s="13">
        <v>0</v>
      </c>
      <c r="D13" s="11">
        <v>2000</v>
      </c>
      <c r="E13" s="15" t="s">
        <v>3</v>
      </c>
      <c r="F13" s="11">
        <v>2000</v>
      </c>
    </row>
    <row r="14" spans="1:7" x14ac:dyDescent="0.25">
      <c r="A14" s="4" t="s">
        <v>8</v>
      </c>
      <c r="B14" s="11">
        <f>SUM(B6:B13)</f>
        <v>31950</v>
      </c>
      <c r="C14" s="11">
        <f>SUM(C6:C13)</f>
        <v>20200</v>
      </c>
      <c r="D14" s="11">
        <f>SUM(D6:D13)</f>
        <v>24000</v>
      </c>
      <c r="E14" s="11">
        <f>SUM(E6:E13)</f>
        <v>0</v>
      </c>
      <c r="F14" s="11">
        <f>SUM(F6:F13)</f>
        <v>76150</v>
      </c>
      <c r="G14" s="8"/>
    </row>
    <row r="15" spans="1:7" x14ac:dyDescent="0.25">
      <c r="A15" s="4" t="s">
        <v>22</v>
      </c>
      <c r="B15" s="11">
        <f>0.15*B14</f>
        <v>4792.5</v>
      </c>
      <c r="C15" s="11">
        <f>0.15*C14</f>
        <v>3030</v>
      </c>
      <c r="D15" s="11">
        <f>0.15*D14</f>
        <v>3600</v>
      </c>
      <c r="E15" s="11">
        <f>0.15*E14</f>
        <v>0</v>
      </c>
      <c r="F15" s="11">
        <f>0.15*F14</f>
        <v>11422.5</v>
      </c>
    </row>
    <row r="16" spans="1:7" x14ac:dyDescent="0.25">
      <c r="A16" s="4" t="s">
        <v>13</v>
      </c>
      <c r="B16" s="11">
        <f>SUM(B14:B15)</f>
        <v>36742.5</v>
      </c>
      <c r="C16" s="11">
        <f>SUM(C14:C15)</f>
        <v>23230</v>
      </c>
      <c r="D16" s="11">
        <f>SUM(D14:D15)</f>
        <v>27600</v>
      </c>
      <c r="E16" s="11">
        <f>SUM(E14:E15)</f>
        <v>0</v>
      </c>
      <c r="F16" s="11">
        <f>SUM(F14:F15)</f>
        <v>87572.5</v>
      </c>
      <c r="G16" s="8"/>
    </row>
    <row r="17" spans="1:6" x14ac:dyDescent="0.25">
      <c r="A17" s="3" t="s">
        <v>16</v>
      </c>
      <c r="B17" s="16">
        <f>B16/$F$16</f>
        <v>0.41956664478003941</v>
      </c>
      <c r="C17" s="16">
        <f>C16/$F$16</f>
        <v>0.26526592252133946</v>
      </c>
      <c r="D17" s="16">
        <f>D16/$F$16</f>
        <v>0.31516743269862113</v>
      </c>
      <c r="E17" s="16">
        <f>E16/$F$16</f>
        <v>0</v>
      </c>
      <c r="F17" s="16">
        <f>F16/$F$16</f>
        <v>1</v>
      </c>
    </row>
    <row r="18" spans="1:6" x14ac:dyDescent="0.25">
      <c r="A18" s="3" t="s">
        <v>15</v>
      </c>
      <c r="B18" s="17"/>
      <c r="C18" s="11">
        <f>C16</f>
        <v>23230</v>
      </c>
      <c r="D18" s="11">
        <f>D16</f>
        <v>27600</v>
      </c>
      <c r="E18" s="5"/>
      <c r="F18" s="18">
        <f>SUM(B18:E18)</f>
        <v>50830</v>
      </c>
    </row>
    <row r="19" spans="1:6" x14ac:dyDescent="0.25">
      <c r="A19" s="3" t="s">
        <v>28</v>
      </c>
      <c r="B19" s="19"/>
      <c r="C19" s="16">
        <f>C18/$F$16</f>
        <v>0.26526592252133946</v>
      </c>
      <c r="D19" s="16">
        <f>D18/$F$16</f>
        <v>0.31516743269862113</v>
      </c>
      <c r="E19" s="16"/>
      <c r="F19" s="16">
        <f>F18/$F$16</f>
        <v>0.58043335521996064</v>
      </c>
    </row>
    <row r="20" spans="1:6" x14ac:dyDescent="0.25">
      <c r="A20" s="7" t="s">
        <v>9</v>
      </c>
      <c r="B20" s="19"/>
      <c r="C20" s="19"/>
      <c r="D20" s="19"/>
      <c r="E20" s="19"/>
      <c r="F20" s="5"/>
    </row>
    <row r="21" spans="1:6" x14ac:dyDescent="0.25">
      <c r="A21" s="4" t="s">
        <v>0</v>
      </c>
      <c r="B21" s="5"/>
      <c r="C21" s="5" t="s">
        <v>1</v>
      </c>
      <c r="D21" s="19"/>
      <c r="E21" s="19"/>
      <c r="F21" s="19"/>
    </row>
    <row r="22" spans="1:6" x14ac:dyDescent="0.25">
      <c r="A22" s="6" t="s">
        <v>23</v>
      </c>
      <c r="B22" s="11">
        <v>15000</v>
      </c>
      <c r="C22" s="11">
        <v>4000</v>
      </c>
      <c r="D22" s="11">
        <v>10000</v>
      </c>
      <c r="E22" s="12">
        <v>11000</v>
      </c>
      <c r="F22" s="11">
        <f>SUM(B22:E22)</f>
        <v>40000</v>
      </c>
    </row>
    <row r="23" spans="1:6" x14ac:dyDescent="0.25">
      <c r="A23" s="6" t="s">
        <v>20</v>
      </c>
      <c r="B23" s="11"/>
      <c r="C23" s="11"/>
      <c r="D23" s="11"/>
      <c r="E23" s="12">
        <v>6000</v>
      </c>
      <c r="F23" s="11">
        <v>6000</v>
      </c>
    </row>
    <row r="24" spans="1:6" x14ac:dyDescent="0.25">
      <c r="A24" s="6" t="s">
        <v>24</v>
      </c>
      <c r="B24" s="11">
        <f>0.25*(B22+B23)</f>
        <v>3750</v>
      </c>
      <c r="C24" s="11">
        <f>0.25*(C22+C23)</f>
        <v>1000</v>
      </c>
      <c r="D24" s="11">
        <f>0.25*(D22+D23)</f>
        <v>2500</v>
      </c>
      <c r="E24" s="11">
        <f>0.25*(E22+E23)</f>
        <v>4250</v>
      </c>
      <c r="F24" s="11">
        <f>0.25*(F22+F23)</f>
        <v>11500</v>
      </c>
    </row>
    <row r="25" spans="1:6" x14ac:dyDescent="0.25">
      <c r="A25" s="4" t="s">
        <v>2</v>
      </c>
      <c r="B25" s="13">
        <v>500</v>
      </c>
      <c r="C25" s="13">
        <v>500</v>
      </c>
      <c r="D25" s="14" t="s">
        <v>3</v>
      </c>
      <c r="E25" s="15" t="s">
        <v>3</v>
      </c>
      <c r="F25" s="11">
        <v>1000</v>
      </c>
    </row>
    <row r="26" spans="1:6" ht="12.75" customHeight="1" x14ac:dyDescent="0.25">
      <c r="A26" s="4" t="s">
        <v>33</v>
      </c>
      <c r="B26" s="13">
        <v>6000</v>
      </c>
      <c r="C26" s="20">
        <v>6000</v>
      </c>
      <c r="D26" s="11">
        <v>3000</v>
      </c>
      <c r="E26" s="15" t="s">
        <v>3</v>
      </c>
      <c r="F26" s="11">
        <v>15000</v>
      </c>
    </row>
    <row r="27" spans="1:6" x14ac:dyDescent="0.25">
      <c r="A27" s="4" t="s">
        <v>5</v>
      </c>
      <c r="B27" s="13">
        <v>200</v>
      </c>
      <c r="C27" s="13">
        <v>1200</v>
      </c>
      <c r="D27" s="14" t="s">
        <v>3</v>
      </c>
      <c r="E27" s="15" t="s">
        <v>3</v>
      </c>
      <c r="F27" s="11">
        <v>1400</v>
      </c>
    </row>
    <row r="28" spans="1:6" x14ac:dyDescent="0.25">
      <c r="A28" s="4" t="s">
        <v>29</v>
      </c>
      <c r="B28" s="13">
        <v>6500</v>
      </c>
      <c r="C28" s="13" t="s">
        <v>6</v>
      </c>
      <c r="D28" s="11">
        <v>6500</v>
      </c>
      <c r="E28" s="15" t="s">
        <v>3</v>
      </c>
      <c r="F28" s="11">
        <v>13000</v>
      </c>
    </row>
    <row r="29" spans="1:6" x14ac:dyDescent="0.25">
      <c r="A29" s="4" t="s">
        <v>7</v>
      </c>
      <c r="B29" s="13">
        <v>0</v>
      </c>
      <c r="C29" s="13">
        <v>0</v>
      </c>
      <c r="D29" s="11">
        <v>2000</v>
      </c>
      <c r="E29" s="15" t="s">
        <v>3</v>
      </c>
      <c r="F29" s="11">
        <v>2000</v>
      </c>
    </row>
    <row r="30" spans="1:6" x14ac:dyDescent="0.25">
      <c r="A30" s="4" t="s">
        <v>8</v>
      </c>
      <c r="B30" s="11">
        <f>SUM(B22:B29)</f>
        <v>31950</v>
      </c>
      <c r="C30" s="11">
        <f>SUM(C22:C29)</f>
        <v>12700</v>
      </c>
      <c r="D30" s="11">
        <f>SUM(D22:D29)</f>
        <v>24000</v>
      </c>
      <c r="E30" s="11">
        <f>SUM(E22:E29)</f>
        <v>21250</v>
      </c>
      <c r="F30" s="11">
        <f>SUM(F22:F29)</f>
        <v>89900</v>
      </c>
    </row>
    <row r="31" spans="1:6" x14ac:dyDescent="0.25">
      <c r="A31" s="4" t="s">
        <v>25</v>
      </c>
      <c r="B31" s="11">
        <f>0.15*B30</f>
        <v>4792.5</v>
      </c>
      <c r="C31" s="11">
        <f>0.15*C30</f>
        <v>1905</v>
      </c>
      <c r="D31" s="11">
        <f>0.15*D30</f>
        <v>3600</v>
      </c>
      <c r="E31" s="11">
        <f>0.15*E30</f>
        <v>3187.5</v>
      </c>
      <c r="F31" s="11">
        <f>0.15*F30</f>
        <v>13485</v>
      </c>
    </row>
    <row r="32" spans="1:6" x14ac:dyDescent="0.25">
      <c r="A32" s="4" t="s">
        <v>13</v>
      </c>
      <c r="B32" s="11">
        <f>SUM(B30:B31)</f>
        <v>36742.5</v>
      </c>
      <c r="C32" s="11">
        <f>SUM(C30:C31)</f>
        <v>14605</v>
      </c>
      <c r="D32" s="11">
        <f>SUM(D30:D31)</f>
        <v>27600</v>
      </c>
      <c r="E32" s="11">
        <f>SUM(E30:E31)</f>
        <v>24437.5</v>
      </c>
      <c r="F32" s="11">
        <f>SUM(F30:F31)</f>
        <v>103385</v>
      </c>
    </row>
    <row r="33" spans="1:6" x14ac:dyDescent="0.25">
      <c r="A33" s="3" t="s">
        <v>17</v>
      </c>
      <c r="B33" s="16">
        <f>B32/$F$32</f>
        <v>0.3553948832035595</v>
      </c>
      <c r="C33" s="16">
        <f>C32/$F$32</f>
        <v>0.14126807563959956</v>
      </c>
      <c r="D33" s="16">
        <f>D32/$F$32</f>
        <v>0.26696329254727474</v>
      </c>
      <c r="E33" s="16">
        <f>E32/$F$32</f>
        <v>0.2363737486095662</v>
      </c>
      <c r="F33" s="16">
        <f>F32/$F$32</f>
        <v>1</v>
      </c>
    </row>
    <row r="34" spans="1:6" x14ac:dyDescent="0.25">
      <c r="A34" s="3" t="s">
        <v>15</v>
      </c>
      <c r="B34" s="11"/>
      <c r="C34" s="11">
        <f>C32-C26</f>
        <v>8605</v>
      </c>
      <c r="D34" s="11">
        <f>D32</f>
        <v>27600</v>
      </c>
      <c r="E34" s="11"/>
      <c r="F34" s="11">
        <f>SUM(B34:E34)</f>
        <v>36205</v>
      </c>
    </row>
    <row r="35" spans="1:6" x14ac:dyDescent="0.25">
      <c r="A35" s="3" t="s">
        <v>28</v>
      </c>
      <c r="B35" s="16"/>
      <c r="C35" s="16">
        <f>C34/$F$32</f>
        <v>8.3232577259757218E-2</v>
      </c>
      <c r="D35" s="16">
        <f>D34/$F$32</f>
        <v>0.26696329254727474</v>
      </c>
      <c r="E35" s="16"/>
      <c r="F35" s="16">
        <f>F34/$F$32</f>
        <v>0.35019586980703199</v>
      </c>
    </row>
    <row r="36" spans="1:6" x14ac:dyDescent="0.25">
      <c r="A36" s="7" t="s">
        <v>10</v>
      </c>
      <c r="B36" s="21">
        <v>0</v>
      </c>
      <c r="C36" s="22">
        <v>0</v>
      </c>
      <c r="D36" s="22">
        <v>0</v>
      </c>
      <c r="E36" s="22">
        <v>0</v>
      </c>
      <c r="F36" s="23">
        <f>SUM(B36:E36)</f>
        <v>0</v>
      </c>
    </row>
    <row r="37" spans="1:6" ht="13.8" thickBot="1" x14ac:dyDescent="0.3">
      <c r="A37" s="2" t="s">
        <v>26</v>
      </c>
      <c r="B37" s="24">
        <f>SUM(B16,B32)</f>
        <v>73485</v>
      </c>
      <c r="C37" s="24">
        <f>SUM(C16,C32)</f>
        <v>37835</v>
      </c>
      <c r="D37" s="24">
        <f>SUM(D16,D32)</f>
        <v>55200</v>
      </c>
      <c r="E37" s="24">
        <f>SUM(E16,E32)</f>
        <v>24437.5</v>
      </c>
      <c r="F37" s="24">
        <f>SUM(F16,F32)</f>
        <v>190957.5</v>
      </c>
    </row>
    <row r="38" spans="1:6" x14ac:dyDescent="0.25">
      <c r="A38" s="3" t="s">
        <v>18</v>
      </c>
      <c r="B38" s="16">
        <f>B37/$F$37</f>
        <v>0.38482384823848237</v>
      </c>
      <c r="C38" s="16">
        <f>C37/$F$37</f>
        <v>0.19813309244203553</v>
      </c>
      <c r="D38" s="16">
        <f>D37/$F$37</f>
        <v>0.28906955736224027</v>
      </c>
      <c r="E38" s="16">
        <f>E37/$F$37</f>
        <v>0.1279735019572418</v>
      </c>
      <c r="F38" s="16">
        <f>F37/$F$37</f>
        <v>1</v>
      </c>
    </row>
    <row r="39" spans="1:6" x14ac:dyDescent="0.25">
      <c r="A39" s="3" t="s">
        <v>15</v>
      </c>
      <c r="B39" s="11">
        <f>SUM(B34,B18)</f>
        <v>0</v>
      </c>
      <c r="C39" s="11">
        <f>SUM(C34,C18)</f>
        <v>31835</v>
      </c>
      <c r="D39" s="11">
        <f>SUM(D34,D18)</f>
        <v>55200</v>
      </c>
      <c r="E39" s="11">
        <f>SUM(E34,E18)</f>
        <v>0</v>
      </c>
      <c r="F39" s="11">
        <f>SUM(F34,F18)</f>
        <v>87035</v>
      </c>
    </row>
    <row r="40" spans="1:6" ht="13.8" thickBot="1" x14ac:dyDescent="0.3">
      <c r="A40" s="10" t="s">
        <v>28</v>
      </c>
      <c r="B40" s="25"/>
      <c r="C40" s="26">
        <f>C39/$F$37</f>
        <v>0.16671248838092245</v>
      </c>
      <c r="D40" s="26">
        <f>D39/$F$37</f>
        <v>0.28906955736224027</v>
      </c>
      <c r="E40" s="26"/>
      <c r="F40" s="26">
        <f>F39/$F$37</f>
        <v>0.45578204574316272</v>
      </c>
    </row>
    <row r="41" spans="1:6" ht="13.8" thickTop="1" x14ac:dyDescent="0.25">
      <c r="A41" s="1"/>
    </row>
  </sheetData>
  <mergeCells count="1">
    <mergeCell ref="A1:F2"/>
  </mergeCells>
  <phoneticPr fontId="13" type="noConversion"/>
  <pageMargins left="0.5" right="0.5" top="0.5" bottom="0.25" header="0.5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L17" sqref="L17"/>
    </sheetView>
  </sheetViews>
  <sheetFormatPr defaultRowHeight="13.2" x14ac:dyDescent="0.25"/>
  <cols>
    <col min="1" max="1" width="41.109375" customWidth="1"/>
    <col min="2" max="2" width="15.5546875" customWidth="1"/>
    <col min="3" max="5" width="21" customWidth="1"/>
    <col min="6" max="6" width="10.109375" customWidth="1"/>
    <col min="9" max="9" width="0" hidden="1" customWidth="1"/>
  </cols>
  <sheetData>
    <row r="1" spans="1:9" x14ac:dyDescent="0.25">
      <c r="A1" s="29" t="s">
        <v>45</v>
      </c>
      <c r="B1" s="30"/>
      <c r="C1" s="30"/>
      <c r="D1" s="30"/>
      <c r="E1" s="30"/>
      <c r="F1" s="30"/>
    </row>
    <row r="2" spans="1:9" ht="12.75" customHeight="1" thickBot="1" x14ac:dyDescent="0.3">
      <c r="A2" s="31"/>
      <c r="B2" s="31"/>
      <c r="C2" s="31"/>
      <c r="D2" s="31"/>
      <c r="E2" s="31"/>
      <c r="F2" s="31"/>
    </row>
    <row r="3" spans="1:9" ht="70.5" customHeight="1" thickTop="1" thickBot="1" x14ac:dyDescent="0.3">
      <c r="A3" s="9" t="s">
        <v>11</v>
      </c>
      <c r="B3" s="9" t="s">
        <v>14</v>
      </c>
      <c r="C3" s="9" t="s">
        <v>40</v>
      </c>
      <c r="D3" s="9" t="s">
        <v>41</v>
      </c>
      <c r="E3" s="9" t="s">
        <v>42</v>
      </c>
      <c r="F3" s="9" t="s">
        <v>13</v>
      </c>
    </row>
    <row r="4" spans="1:9" ht="14.25" customHeight="1" thickTop="1" x14ac:dyDescent="0.25">
      <c r="A4" s="7" t="s">
        <v>44</v>
      </c>
      <c r="B4" s="19"/>
      <c r="C4" s="19"/>
      <c r="D4" s="19"/>
      <c r="E4" s="19"/>
      <c r="F4" s="19"/>
    </row>
    <row r="5" spans="1:9" x14ac:dyDescent="0.25">
      <c r="A5" s="4" t="s">
        <v>0</v>
      </c>
      <c r="B5" s="5"/>
      <c r="C5" s="5" t="s">
        <v>1</v>
      </c>
      <c r="D5" s="19"/>
      <c r="E5" s="19"/>
      <c r="F5" s="19"/>
    </row>
    <row r="6" spans="1:9" ht="12.75" customHeight="1" x14ac:dyDescent="0.25">
      <c r="A6" s="6" t="s">
        <v>35</v>
      </c>
      <c r="B6" s="11"/>
      <c r="C6" s="11"/>
      <c r="D6" s="11"/>
      <c r="E6" s="12"/>
      <c r="F6" s="11">
        <f>SUM(B6:E6)</f>
        <v>0</v>
      </c>
    </row>
    <row r="7" spans="1:9" x14ac:dyDescent="0.25">
      <c r="A7" s="6" t="s">
        <v>36</v>
      </c>
      <c r="B7" s="11"/>
      <c r="C7" s="11"/>
      <c r="D7" s="11"/>
      <c r="E7" s="11"/>
      <c r="F7" s="11">
        <f t="shared" ref="F7:F16" si="0">SUM(B7:E7)</f>
        <v>0</v>
      </c>
    </row>
    <row r="8" spans="1:9" x14ac:dyDescent="0.25">
      <c r="A8" s="6" t="s">
        <v>39</v>
      </c>
      <c r="B8" s="11"/>
      <c r="C8" s="11"/>
      <c r="D8" s="11"/>
      <c r="E8" s="11"/>
      <c r="F8" s="11">
        <f t="shared" si="0"/>
        <v>0</v>
      </c>
      <c r="I8" s="28" t="e">
        <f>B8/(B6+B7)</f>
        <v>#DIV/0!</v>
      </c>
    </row>
    <row r="9" spans="1:9" x14ac:dyDescent="0.25">
      <c r="A9" s="4" t="s">
        <v>2</v>
      </c>
      <c r="B9" s="13"/>
      <c r="C9" s="13"/>
      <c r="D9" s="13"/>
      <c r="E9" s="13"/>
      <c r="F9" s="11">
        <f t="shared" si="0"/>
        <v>0</v>
      </c>
    </row>
    <row r="10" spans="1:9" x14ac:dyDescent="0.25">
      <c r="A10" s="4" t="s">
        <v>4</v>
      </c>
      <c r="B10" s="13"/>
      <c r="C10" s="13"/>
      <c r="D10" s="13"/>
      <c r="E10" s="13"/>
      <c r="F10" s="11">
        <f t="shared" si="0"/>
        <v>0</v>
      </c>
    </row>
    <row r="11" spans="1:9" x14ac:dyDescent="0.25">
      <c r="A11" s="4" t="s">
        <v>5</v>
      </c>
      <c r="B11" s="13"/>
      <c r="C11" s="13"/>
      <c r="D11" s="13"/>
      <c r="E11" s="13"/>
      <c r="F11" s="11">
        <f t="shared" si="0"/>
        <v>0</v>
      </c>
    </row>
    <row r="12" spans="1:9" ht="12.75" customHeight="1" x14ac:dyDescent="0.25">
      <c r="A12" s="4" t="s">
        <v>37</v>
      </c>
      <c r="B12" s="13"/>
      <c r="C12" s="13"/>
      <c r="D12" s="13"/>
      <c r="E12" s="13"/>
      <c r="F12" s="11">
        <f t="shared" si="0"/>
        <v>0</v>
      </c>
    </row>
    <row r="13" spans="1:9" x14ac:dyDescent="0.25">
      <c r="A13" s="4" t="s">
        <v>38</v>
      </c>
      <c r="B13" s="13"/>
      <c r="C13" s="13"/>
      <c r="D13" s="13"/>
      <c r="E13" s="13"/>
      <c r="F13" s="11">
        <f t="shared" si="0"/>
        <v>0</v>
      </c>
    </row>
    <row r="14" spans="1:9" x14ac:dyDescent="0.25">
      <c r="A14" s="4" t="s">
        <v>8</v>
      </c>
      <c r="B14" s="11">
        <f>SUM(B6:B13)</f>
        <v>0</v>
      </c>
      <c r="C14" s="11">
        <f t="shared" ref="C14:E14" si="1">SUM(C6:C13)</f>
        <v>0</v>
      </c>
      <c r="D14" s="11">
        <f t="shared" si="1"/>
        <v>0</v>
      </c>
      <c r="E14" s="11">
        <f t="shared" si="1"/>
        <v>0</v>
      </c>
      <c r="F14" s="11">
        <f t="shared" si="0"/>
        <v>0</v>
      </c>
      <c r="G14" s="8"/>
    </row>
    <row r="15" spans="1:9" x14ac:dyDescent="0.25">
      <c r="A15" s="4" t="s">
        <v>22</v>
      </c>
      <c r="B15" s="11">
        <f>B14*0.15</f>
        <v>0</v>
      </c>
      <c r="C15" s="11"/>
      <c r="D15" s="11"/>
      <c r="E15" s="11"/>
      <c r="F15" s="11">
        <f t="shared" si="0"/>
        <v>0</v>
      </c>
    </row>
    <row r="16" spans="1:9" x14ac:dyDescent="0.25">
      <c r="A16" s="4" t="s">
        <v>13</v>
      </c>
      <c r="B16" s="11">
        <f>SUM(B14:B15)</f>
        <v>0</v>
      </c>
      <c r="C16" s="11">
        <f>SUM(C14:C15)</f>
        <v>0</v>
      </c>
      <c r="D16" s="11">
        <f>SUM(D14:D15)</f>
        <v>0</v>
      </c>
      <c r="E16" s="11">
        <f>SUM(E14:E15)</f>
        <v>0</v>
      </c>
      <c r="F16" s="11">
        <f t="shared" si="0"/>
        <v>0</v>
      </c>
      <c r="G16" s="8"/>
    </row>
    <row r="17" spans="1:6" x14ac:dyDescent="0.25">
      <c r="A17" s="3" t="s">
        <v>16</v>
      </c>
      <c r="B17" s="16" t="e">
        <f>B16/$F$16</f>
        <v>#DIV/0!</v>
      </c>
      <c r="C17" s="16" t="e">
        <f>C16/$F$16</f>
        <v>#DIV/0!</v>
      </c>
      <c r="D17" s="16" t="e">
        <f>D16/$F$16</f>
        <v>#DIV/0!</v>
      </c>
      <c r="E17" s="16" t="e">
        <f>E16/$F$16</f>
        <v>#DIV/0!</v>
      </c>
      <c r="F17" s="16" t="e">
        <f>F16/$F$16</f>
        <v>#DIV/0!</v>
      </c>
    </row>
    <row r="18" spans="1:6" x14ac:dyDescent="0.25">
      <c r="A18" s="3" t="s">
        <v>43</v>
      </c>
      <c r="B18" s="17"/>
      <c r="C18" s="11">
        <f>C16</f>
        <v>0</v>
      </c>
      <c r="D18" s="11">
        <f>D16</f>
        <v>0</v>
      </c>
      <c r="E18" s="11">
        <f>E16</f>
        <v>0</v>
      </c>
      <c r="F18" s="18">
        <f>SUM(B18:E18)</f>
        <v>0</v>
      </c>
    </row>
    <row r="19" spans="1:6" x14ac:dyDescent="0.25">
      <c r="A19" s="3" t="s">
        <v>43</v>
      </c>
      <c r="B19" s="19"/>
      <c r="C19" s="16" t="e">
        <f>C18/$F$16</f>
        <v>#DIV/0!</v>
      </c>
      <c r="D19" s="16" t="e">
        <f>D18/$F$16</f>
        <v>#DIV/0!</v>
      </c>
      <c r="E19" s="16" t="e">
        <f>E18/$F$16</f>
        <v>#DIV/0!</v>
      </c>
      <c r="F19" s="16" t="e">
        <f>F18/$F$16</f>
        <v>#DIV/0!</v>
      </c>
    </row>
    <row r="20" spans="1:6" ht="13.8" thickBot="1" x14ac:dyDescent="0.3">
      <c r="A20" s="2" t="s">
        <v>26</v>
      </c>
      <c r="B20" s="24">
        <f>B16</f>
        <v>0</v>
      </c>
      <c r="C20" s="24">
        <f t="shared" ref="C20:E20" si="2">C16</f>
        <v>0</v>
      </c>
      <c r="D20" s="24">
        <f t="shared" si="2"/>
        <v>0</v>
      </c>
      <c r="E20" s="24">
        <f t="shared" si="2"/>
        <v>0</v>
      </c>
      <c r="F20" s="24">
        <f>F16</f>
        <v>0</v>
      </c>
    </row>
    <row r="21" spans="1:6" x14ac:dyDescent="0.25">
      <c r="A21" s="3"/>
      <c r="B21" s="16"/>
      <c r="C21" s="16"/>
      <c r="D21" s="16"/>
      <c r="E21" s="16"/>
      <c r="F21" s="16"/>
    </row>
    <row r="22" spans="1:6" x14ac:dyDescent="0.25">
      <c r="A22" s="3"/>
      <c r="B22" s="11"/>
      <c r="C22" s="11"/>
      <c r="D22" s="11"/>
      <c r="E22" s="11"/>
      <c r="F22" s="11"/>
    </row>
    <row r="23" spans="1:6" x14ac:dyDescent="0.25">
      <c r="A23" s="3"/>
      <c r="B23" s="5"/>
      <c r="C23" s="16"/>
      <c r="D23" s="16"/>
      <c r="E23" s="16"/>
      <c r="F23" s="16"/>
    </row>
    <row r="24" spans="1:6" x14ac:dyDescent="0.25">
      <c r="A24" s="7"/>
      <c r="B24" s="19"/>
      <c r="C24" s="19"/>
      <c r="D24" s="19"/>
      <c r="E24" s="19"/>
      <c r="F24" s="5"/>
    </row>
    <row r="25" spans="1:6" x14ac:dyDescent="0.25">
      <c r="A25" s="4"/>
      <c r="B25" s="5"/>
      <c r="C25" s="5"/>
      <c r="D25" s="19"/>
      <c r="E25" s="19"/>
      <c r="F25" s="19"/>
    </row>
    <row r="26" spans="1:6" ht="12.75" customHeight="1" x14ac:dyDescent="0.25">
      <c r="A26" s="6"/>
      <c r="B26" s="11"/>
      <c r="C26" s="11"/>
      <c r="D26" s="11"/>
      <c r="E26" s="12"/>
      <c r="F26" s="11"/>
    </row>
    <row r="27" spans="1:6" x14ac:dyDescent="0.25">
      <c r="A27" s="6"/>
      <c r="B27" s="11"/>
      <c r="C27" s="11"/>
      <c r="D27" s="11"/>
      <c r="E27" s="12"/>
      <c r="F27" s="11"/>
    </row>
    <row r="28" spans="1:6" x14ac:dyDescent="0.25">
      <c r="A28" s="6"/>
      <c r="B28" s="11"/>
      <c r="C28" s="11"/>
      <c r="D28" s="11"/>
      <c r="E28" s="11"/>
      <c r="F28" s="11"/>
    </row>
    <row r="29" spans="1:6" x14ac:dyDescent="0.25">
      <c r="A29" s="4"/>
      <c r="B29" s="13"/>
      <c r="C29" s="13"/>
      <c r="D29" s="14"/>
      <c r="E29" s="15"/>
      <c r="F29" s="11"/>
    </row>
    <row r="30" spans="1:6" x14ac:dyDescent="0.25">
      <c r="A30" s="4"/>
      <c r="B30" s="13"/>
      <c r="C30" s="27"/>
      <c r="D30" s="11"/>
      <c r="E30" s="15"/>
      <c r="F30" s="11"/>
    </row>
    <row r="31" spans="1:6" x14ac:dyDescent="0.25">
      <c r="A31" s="4"/>
      <c r="B31" s="13"/>
      <c r="C31" s="13"/>
      <c r="D31" s="14"/>
      <c r="E31" s="15"/>
      <c r="F31" s="11"/>
    </row>
    <row r="32" spans="1:6" x14ac:dyDescent="0.25">
      <c r="A32" s="4"/>
      <c r="B32" s="13"/>
      <c r="C32" s="13"/>
      <c r="D32" s="11"/>
      <c r="E32" s="15"/>
      <c r="F32" s="11"/>
    </row>
    <row r="33" spans="1:6" x14ac:dyDescent="0.25">
      <c r="A33" s="4"/>
      <c r="B33" s="13"/>
      <c r="C33" s="13"/>
      <c r="D33" s="11"/>
      <c r="E33" s="15"/>
      <c r="F33" s="11"/>
    </row>
    <row r="34" spans="1:6" x14ac:dyDescent="0.25">
      <c r="A34" s="4"/>
      <c r="B34" s="11"/>
      <c r="C34" s="11"/>
      <c r="D34" s="11"/>
      <c r="E34" s="11"/>
      <c r="F34" s="11"/>
    </row>
    <row r="35" spans="1:6" x14ac:dyDescent="0.25">
      <c r="A35" s="4"/>
      <c r="B35" s="11"/>
      <c r="C35" s="11"/>
      <c r="D35" s="11"/>
      <c r="E35" s="11"/>
      <c r="F35" s="11"/>
    </row>
    <row r="36" spans="1:6" x14ac:dyDescent="0.25">
      <c r="A36" s="4"/>
      <c r="B36" s="11"/>
      <c r="C36" s="11"/>
      <c r="D36" s="11"/>
      <c r="E36" s="11"/>
      <c r="F36" s="11"/>
    </row>
    <row r="37" spans="1:6" x14ac:dyDescent="0.25">
      <c r="A37" s="3"/>
      <c r="B37" s="16"/>
      <c r="C37" s="16"/>
      <c r="D37" s="16"/>
      <c r="E37" s="16"/>
      <c r="F37" s="16"/>
    </row>
    <row r="38" spans="1:6" x14ac:dyDescent="0.25">
      <c r="A38" s="3"/>
      <c r="B38" s="11"/>
      <c r="C38" s="11"/>
      <c r="D38" s="11"/>
      <c r="E38" s="11"/>
      <c r="F38" s="11"/>
    </row>
    <row r="39" spans="1:6" x14ac:dyDescent="0.25">
      <c r="A39" s="3"/>
      <c r="B39" s="16"/>
      <c r="C39" s="16"/>
      <c r="D39" s="16"/>
      <c r="E39" s="16"/>
      <c r="F39" s="16"/>
    </row>
    <row r="40" spans="1:6" ht="13.8" thickBot="1" x14ac:dyDescent="0.3">
      <c r="A40" s="2"/>
      <c r="B40" s="24"/>
      <c r="C40" s="24"/>
      <c r="D40" s="24"/>
      <c r="E40" s="24"/>
      <c r="F40" s="24"/>
    </row>
    <row r="41" spans="1:6" x14ac:dyDescent="0.25">
      <c r="A41" s="3"/>
      <c r="B41" s="16"/>
      <c r="C41" s="16"/>
      <c r="D41" s="16"/>
      <c r="E41" s="16"/>
      <c r="F41" s="16"/>
    </row>
    <row r="42" spans="1:6" x14ac:dyDescent="0.25">
      <c r="A42" s="3"/>
      <c r="B42" s="11"/>
      <c r="C42" s="11"/>
      <c r="D42" s="11"/>
      <c r="E42" s="11"/>
      <c r="F42" s="11"/>
    </row>
    <row r="43" spans="1:6" ht="13.8" thickBot="1" x14ac:dyDescent="0.3">
      <c r="A43" s="10"/>
      <c r="B43" s="25"/>
      <c r="C43" s="26"/>
      <c r="D43" s="26"/>
      <c r="E43" s="26"/>
      <c r="F43" s="26"/>
    </row>
    <row r="44" spans="1:6" ht="13.8" thickTop="1" x14ac:dyDescent="0.25">
      <c r="A44" s="1"/>
    </row>
  </sheetData>
  <mergeCells count="1">
    <mergeCell ref="A1:F2"/>
  </mergeCells>
  <phoneticPr fontId="13" type="noConversion"/>
  <pageMargins left="0.25" right="0.25" top="0.25" bottom="0.5" header="0.5" footer="0.2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WL Res Contract Budget Template</vt:lpstr>
      <vt:lpstr>Example!Dropdown1</vt:lpstr>
      <vt:lpstr>Example!Text64</vt:lpstr>
    </vt:vector>
  </TitlesOfParts>
  <Company>Texas Parks &amp; Wildlife Dept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TPWD Employee</dc:creator>
  <cp:lastModifiedBy>Peter Obering</cp:lastModifiedBy>
  <cp:lastPrinted>2011-03-29T15:35:15Z</cp:lastPrinted>
  <dcterms:created xsi:type="dcterms:W3CDTF">2010-09-02T15:32:09Z</dcterms:created>
  <dcterms:modified xsi:type="dcterms:W3CDTF">2014-01-29T21:04:50Z</dcterms:modified>
</cp:coreProperties>
</file>